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20\"/>
    </mc:Choice>
  </mc:AlternateContent>
  <xr:revisionPtr revIDLastSave="0" documentId="13_ncr:1_{A9530FC1-7255-4441-AE08-C72244D3B9C7}" xr6:coauthVersionLast="47" xr6:coauthVersionMax="47" xr10:uidLastSave="{00000000-0000-0000-0000-000000000000}"/>
  <bookViews>
    <workbookView xWindow="0" yWindow="2064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<sst xmlns="http://schemas.openxmlformats.org/spreadsheetml/2006/main" count="297" uniqueCount="146">
  <si>
    <t>СВОДКА ЗАТРАТ</t>
  </si>
  <si>
    <t>P_0220</t>
  </si>
  <si>
    <t>(идентификатор инвестиционного проекта)</t>
  </si>
  <si>
    <t>Реконструкция ВЛ-0,4 кВ от ТП 813/250 кВА Волжский район Самарская область (1,2 км, установка приборов учета 36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</si>
  <si>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</si>
  <si>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</si>
  <si>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</si>
  <si>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</si>
  <si>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</si>
  <si>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</si>
  <si>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</si>
  <si>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</si>
  <si>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</si>
  <si>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</si>
  <si>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</si>
  <si>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</si>
  <si>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</si>
  <si>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</si>
  <si>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</si>
  <si>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</si>
  <si>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</si>
  <si>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</si>
  <si>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</si>
  <si>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</si>
  <si>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</si>
  <si>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</si>
  <si>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</si>
  <si>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</si>
  <si>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</si>
  <si>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</si>
  <si>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</si>
  <si>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</si>
  <si>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</si>
  <si>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</si>
  <si>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</si>
  <si>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</si>
  <si>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</si>
  <si>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</si>
  <si>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</si>
  <si>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</si>
  <si>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</si>
  <si>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</si>
  <si>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</si>
  <si>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</si>
  <si>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</si>
  <si>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</si>
  <si>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</si>
  <si>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</si>
  <si>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</si>
  <si>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</si>
  <si>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</si>
  <si>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</si>
  <si>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</si>
  <si>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</si>
  <si>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</si>
  <si>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</si>
  <si>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</si>
  <si>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</si>
  <si>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</si>
  <si>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</si>
  <si>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</si>
  <si>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</si>
  <si>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</si>
  <si>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</si>
  <si>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</si>
  <si>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</si>
  <si>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</si>
  <si>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</si>
  <si>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</si>
  <si>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</si>
  <si>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</si>
  <si>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</si>
  <si>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</si>
  <si>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</si>
  <si>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</si>
  <si>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</si>
  <si>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</si>
  <si>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</si>
  <si>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</si>
  <si>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</si>
  <si>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</si>
  <si>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</si>
  <si>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</si>
  <si>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</si>
  <si>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</si>
  <si>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</si>
  <si>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</si>
  <si>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</si>
  <si>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</si>
  <si>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</si>
  <si>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</si>
  <si>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</si>
  <si>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</si>
  <si>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</si>
  <si>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</si>
  <si>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</si>
  <si>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</si>
  <si>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</si>
  <si>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</si>
  <si>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</si>
  <si>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</si>
  <si>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</si>
  <si>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</si>
  <si>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</si>
  <si>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</si>
  <si>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</si>
  <si>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</si>
  <si>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</si>
  <si>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</si>
  <si>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</si>
  <si>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</si>
  <si>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</si>
  <si>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</si>
  <si>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</si>
  <si>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</si>
  <si>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</si>
  <si>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</si>
  <si>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</si>
  <si>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</si>
  <si>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</si>
  <si>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</si>
  <si>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</si>
  <si>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</si>
  <si>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</si>
  <si>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</si>
  <si>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</si>
  <si>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</si>
  <si>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</si>
  <si>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</si>
  <si>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</si>
  <si>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</si>
  <si>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</si>
  <si>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</si>
  <si>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</si>
  <si>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</si>
  <si>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</si>
  <si>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</si>
  <si>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</si>
  <si>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</si>
  <si>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</si>
  <si>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</si>
  <si>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</si>
  <si>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 Провод самонесущий изолированный СИП-2 3х70+1х70-0,6/1</t>
  </si>
  <si>
    <t>ФСБЦ-21.2.01.01-0034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</si>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</sst>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3" fillId="0" borderId="1" xfId="1" applyNumberFormat="1" applyFont="1" applyFill="1" applyBorder="1" applyAlignment="1">
      <alignment horizontal="left" vertical="center" wrapText="1" indent="18"/>
    </xf>
    <xf numFmtId="179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2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7" max="9" width="15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1" t="s">
        <v>8</v>
      </c>
      <c r="B25" s="82"/>
      <c r="C25" s="83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1" t="s">
        <v>24</v>
      </c>
      <c r="B33" s="82"/>
      <c r="C33" s="83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ССР!D73+ССР!E73</f>
        <v>7833.2851276242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ССР!F73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ССР!G73</f>
        <v>887.00034500322795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8720.2854726274309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1453.38091262743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9649.2965379521302</v>
      </c>
      <c r="D40" s="57"/>
      <c r="E40" s="66">
        <f>D40-C40</f>
        <v>-9649.2965379521302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9649.2965379521302</v>
      </c>
      <c r="D42" s="57"/>
      <c r="E42" s="66">
        <f>D42-C42</f>
        <v>-9649.2965379521302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423.79702983858999</v>
      </c>
      <c r="E25" s="41">
        <v>26.319785933321</v>
      </c>
      <c r="F25" s="41">
        <v>0</v>
      </c>
      <c r="G25" s="41">
        <v>0</v>
      </c>
      <c r="H25" s="41">
        <v>450.11681577191001</v>
      </c>
    </row>
    <row r="26" spans="1:8" ht="31.2">
      <c r="A26" s="2">
        <v>2</v>
      </c>
      <c r="B26" s="2" t="s">
        <v>42</v>
      </c>
      <c r="C26" s="42" t="s">
        <v>43</v>
      </c>
      <c r="D26" s="41">
        <v>5130</v>
      </c>
      <c r="E26" s="41">
        <v>447.84</v>
      </c>
      <c r="F26" s="41">
        <v>0</v>
      </c>
      <c r="G26" s="41">
        <v>0</v>
      </c>
      <c r="H26" s="41">
        <v>5577.84</v>
      </c>
    </row>
    <row r="27" spans="1:8">
      <c r="A27" s="2"/>
      <c r="B27" s="33"/>
      <c r="C27" s="33" t="s">
        <v>44</v>
      </c>
      <c r="D27" s="41">
        <v>5553.7970298385999</v>
      </c>
      <c r="E27" s="41">
        <v>474.15978593331999</v>
      </c>
      <c r="F27" s="41">
        <v>0</v>
      </c>
      <c r="G27" s="41">
        <v>0</v>
      </c>
      <c r="H27" s="41">
        <v>6027.9568157719004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5553.7970298385999</v>
      </c>
      <c r="E43" s="41">
        <v>474.15978593331999</v>
      </c>
      <c r="F43" s="41">
        <v>0</v>
      </c>
      <c r="G43" s="41">
        <v>0</v>
      </c>
      <c r="H43" s="41">
        <v>6027.9568157719004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8.4759405967717996</v>
      </c>
      <c r="E45" s="41">
        <v>0.52639571866641999</v>
      </c>
      <c r="F45" s="41">
        <v>0</v>
      </c>
      <c r="G45" s="41">
        <v>0</v>
      </c>
      <c r="H45" s="41">
        <v>9.0023363154381997</v>
      </c>
    </row>
    <row r="46" spans="1:8" ht="31.2">
      <c r="A46" s="2">
        <v>4</v>
      </c>
      <c r="B46" s="2" t="s">
        <v>57</v>
      </c>
      <c r="C46" s="42" t="s">
        <v>59</v>
      </c>
      <c r="D46" s="41">
        <v>128.25</v>
      </c>
      <c r="E46" s="41">
        <v>11.196</v>
      </c>
      <c r="F46" s="41">
        <v>0</v>
      </c>
      <c r="G46" s="41">
        <v>0</v>
      </c>
      <c r="H46" s="41">
        <v>139.446</v>
      </c>
    </row>
    <row r="47" spans="1:8">
      <c r="A47" s="2"/>
      <c r="B47" s="33"/>
      <c r="C47" s="33" t="s">
        <v>60</v>
      </c>
      <c r="D47" s="41">
        <v>136.72594059676999</v>
      </c>
      <c r="E47" s="41">
        <v>11.722395718666</v>
      </c>
      <c r="F47" s="41">
        <v>0</v>
      </c>
      <c r="G47" s="41">
        <v>0</v>
      </c>
      <c r="H47" s="41">
        <v>148.44833631544</v>
      </c>
    </row>
    <row r="48" spans="1:8">
      <c r="A48" s="2"/>
      <c r="B48" s="33"/>
      <c r="C48" s="33" t="s">
        <v>61</v>
      </c>
      <c r="D48" s="41">
        <v>5690.5229704353997</v>
      </c>
      <c r="E48" s="41">
        <v>485.88218165198998</v>
      </c>
      <c r="F48" s="41">
        <v>0</v>
      </c>
      <c r="G48" s="41">
        <v>0</v>
      </c>
      <c r="H48" s="41">
        <v>6176.4051520872999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22.783866696341999</v>
      </c>
      <c r="H50" s="41">
        <v>22.783866696341999</v>
      </c>
    </row>
    <row r="51" spans="1:8" ht="31.2">
      <c r="A51" s="2">
        <v>6</v>
      </c>
      <c r="B51" s="2" t="s">
        <v>64</v>
      </c>
      <c r="C51" s="48" t="s">
        <v>65</v>
      </c>
      <c r="D51" s="41">
        <v>148.52264952836001</v>
      </c>
      <c r="E51" s="41">
        <v>12.681524941117001</v>
      </c>
      <c r="F51" s="41">
        <v>0</v>
      </c>
      <c r="G51" s="41">
        <v>0</v>
      </c>
      <c r="H51" s="41">
        <v>161.20417446947999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9.9628856002952997</v>
      </c>
      <c r="H52" s="41">
        <v>9.9628856002952997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5.7030955435147996</v>
      </c>
      <c r="H53" s="41">
        <v>5.7030955435147996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5.7030955435147996</v>
      </c>
      <c r="H54" s="41">
        <v>5.7030955435147996</v>
      </c>
    </row>
    <row r="55" spans="1:8">
      <c r="A55" s="2"/>
      <c r="B55" s="33"/>
      <c r="C55" s="33" t="s">
        <v>70</v>
      </c>
      <c r="D55" s="41">
        <v>148.52264952836001</v>
      </c>
      <c r="E55" s="41">
        <v>12.681524941117001</v>
      </c>
      <c r="F55" s="41">
        <v>0</v>
      </c>
      <c r="G55" s="41">
        <v>44.152943383667001</v>
      </c>
      <c r="H55" s="41">
        <v>205.35711785314999</v>
      </c>
    </row>
    <row r="56" spans="1:8">
      <c r="A56" s="2"/>
      <c r="B56" s="33"/>
      <c r="C56" s="33" t="s">
        <v>71</v>
      </c>
      <c r="D56" s="41">
        <v>5839.0456199637001</v>
      </c>
      <c r="E56" s="41">
        <v>498.56370659309999</v>
      </c>
      <c r="F56" s="41">
        <v>0</v>
      </c>
      <c r="G56" s="41">
        <v>44.152943383667001</v>
      </c>
      <c r="H56" s="41">
        <v>6381.7622699405001</v>
      </c>
    </row>
    <row r="57" spans="1:8" ht="31.5" customHeight="1">
      <c r="A57" s="2"/>
      <c r="B57" s="33"/>
      <c r="C57" s="33" t="s">
        <v>72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73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74</v>
      </c>
      <c r="D60" s="41">
        <v>5839.0456199637001</v>
      </c>
      <c r="E60" s="41">
        <v>498.56370659309999</v>
      </c>
      <c r="F60" s="41">
        <v>0</v>
      </c>
      <c r="G60" s="41">
        <v>44.152943383667001</v>
      </c>
      <c r="H60" s="41">
        <v>6381.7622699405001</v>
      </c>
    </row>
    <row r="61" spans="1:8" ht="157.5" customHeight="1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76</v>
      </c>
      <c r="C62" s="48" t="s">
        <v>77</v>
      </c>
      <c r="D62" s="41">
        <v>0</v>
      </c>
      <c r="E62" s="41">
        <v>0</v>
      </c>
      <c r="F62" s="41">
        <v>0</v>
      </c>
      <c r="G62" s="41">
        <v>33.044876198234</v>
      </c>
      <c r="H62" s="41">
        <v>33.044876198234</v>
      </c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640.44000000000005</v>
      </c>
      <c r="H63" s="41">
        <v>640.44000000000005</v>
      </c>
    </row>
    <row r="64" spans="1:8">
      <c r="A64" s="2"/>
      <c r="B64" s="33"/>
      <c r="C64" s="33" t="s">
        <v>80</v>
      </c>
      <c r="D64" s="41">
        <v>0</v>
      </c>
      <c r="E64" s="41">
        <v>0</v>
      </c>
      <c r="F64" s="41">
        <v>0</v>
      </c>
      <c r="G64" s="41">
        <v>673.48487619823004</v>
      </c>
      <c r="H64" s="41">
        <v>673.48487619823004</v>
      </c>
    </row>
    <row r="65" spans="1:8">
      <c r="A65" s="2"/>
      <c r="B65" s="33"/>
      <c r="C65" s="33" t="s">
        <v>81</v>
      </c>
      <c r="D65" s="41">
        <v>5839.0456199637001</v>
      </c>
      <c r="E65" s="41">
        <v>498.56370659309999</v>
      </c>
      <c r="F65" s="41">
        <v>0</v>
      </c>
      <c r="G65" s="41">
        <v>717.63781958189998</v>
      </c>
      <c r="H65" s="41">
        <v>7055.2471461387004</v>
      </c>
    </row>
    <row r="66" spans="1:8">
      <c r="A66" s="2"/>
      <c r="B66" s="33"/>
      <c r="C66" s="33" t="s">
        <v>82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83</v>
      </c>
      <c r="C67" s="48" t="s">
        <v>84</v>
      </c>
      <c r="D67" s="41">
        <f>D65*3%</f>
        <v>175.17136859891099</v>
      </c>
      <c r="E67" s="41">
        <f>E65*3%</f>
        <v>14.956911197793</v>
      </c>
      <c r="F67" s="41">
        <f>F65*3%</f>
        <v>0</v>
      </c>
      <c r="G67" s="41">
        <f>G65*3%</f>
        <v>21.529134587457001</v>
      </c>
      <c r="H67" s="41">
        <f>SUM(D67:G67)</f>
        <v>211.657414384161</v>
      </c>
    </row>
    <row r="68" spans="1:8">
      <c r="A68" s="2"/>
      <c r="B68" s="33"/>
      <c r="C68" s="33" t="s">
        <v>85</v>
      </c>
      <c r="D68" s="41">
        <f>D67</f>
        <v>175.17136859891099</v>
      </c>
      <c r="E68" s="41">
        <f>E67</f>
        <v>14.956911197793</v>
      </c>
      <c r="F68" s="41">
        <f>F67</f>
        <v>0</v>
      </c>
      <c r="G68" s="41">
        <f>G67</f>
        <v>21.529134587457001</v>
      </c>
      <c r="H68" s="41">
        <f>SUM(D68:G68)</f>
        <v>211.657414384161</v>
      </c>
    </row>
    <row r="69" spans="1:8">
      <c r="A69" s="2"/>
      <c r="B69" s="33"/>
      <c r="C69" s="33" t="s">
        <v>86</v>
      </c>
      <c r="D69" s="41">
        <f>D68+D65</f>
        <v>6014.2169885626099</v>
      </c>
      <c r="E69" s="41">
        <f>E68+E65</f>
        <v>513.52061779089297</v>
      </c>
      <c r="F69" s="41">
        <f>F68+F65</f>
        <v>0</v>
      </c>
      <c r="G69" s="41">
        <f>G68+G65</f>
        <v>739.16695416935704</v>
      </c>
      <c r="H69" s="41">
        <f>SUM(D69:G69)</f>
        <v>7266.9045605228603</v>
      </c>
    </row>
    <row r="70" spans="1:8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88</v>
      </c>
      <c r="C71" s="48" t="s">
        <v>89</v>
      </c>
      <c r="D71" s="41">
        <f>D69*20%</f>
        <v>1202.8433977125201</v>
      </c>
      <c r="E71" s="41">
        <f>E69*20%</f>
        <v>102.70412355817901</v>
      </c>
      <c r="F71" s="41">
        <f>F69*20%</f>
        <v>0</v>
      </c>
      <c r="G71" s="41">
        <f>G69*20%</f>
        <v>147.83339083387099</v>
      </c>
      <c r="H71" s="41">
        <f>SUM(D71:G71)</f>
        <v>1453.3809121045699</v>
      </c>
    </row>
    <row r="72" spans="1:8">
      <c r="A72" s="2"/>
      <c r="B72" s="33"/>
      <c r="C72" s="33" t="s">
        <v>90</v>
      </c>
      <c r="D72" s="41">
        <f>D71</f>
        <v>1202.8433977125201</v>
      </c>
      <c r="E72" s="41">
        <f>E71</f>
        <v>102.70412355817901</v>
      </c>
      <c r="F72" s="41">
        <f>F71</f>
        <v>0</v>
      </c>
      <c r="G72" s="41">
        <f>G71</f>
        <v>147.83339083387099</v>
      </c>
      <c r="H72" s="41">
        <f>SUM(D72:G72)</f>
        <v>1453.3809121045699</v>
      </c>
    </row>
    <row r="73" spans="1:8">
      <c r="A73" s="2"/>
      <c r="B73" s="33"/>
      <c r="C73" s="33" t="s">
        <v>91</v>
      </c>
      <c r="D73" s="41">
        <f>D72+D69</f>
        <v>7217.0603862751304</v>
      </c>
      <c r="E73" s="41">
        <f>E72+E69</f>
        <v>616.22474134907202</v>
      </c>
      <c r="F73" s="41">
        <f>F72+F69</f>
        <v>0</v>
      </c>
      <c r="G73" s="41">
        <f>G72+G69</f>
        <v>887.00034500322795</v>
      </c>
      <c r="H73" s="41">
        <f>SUM(D73:G73)</f>
        <v>8720.2854726274309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41</v>
      </c>
      <c r="D13" s="32">
        <v>423.79702983858999</v>
      </c>
      <c r="E13" s="32">
        <v>26.319785933321</v>
      </c>
      <c r="F13" s="32">
        <v>0</v>
      </c>
      <c r="G13" s="32">
        <v>0</v>
      </c>
      <c r="H13" s="32">
        <v>450.11681577191001</v>
      </c>
      <c r="J13" s="20"/>
    </row>
    <row r="14" spans="1:14">
      <c r="A14" s="2"/>
      <c r="B14" s="33"/>
      <c r="C14" s="33" t="s">
        <v>99</v>
      </c>
      <c r="D14" s="32">
        <v>423.79702983858999</v>
      </c>
      <c r="E14" s="32">
        <v>26.319785933321</v>
      </c>
      <c r="F14" s="32">
        <v>0</v>
      </c>
      <c r="G14" s="32">
        <v>0</v>
      </c>
      <c r="H14" s="32">
        <v>450.11681577191001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22.783866696341999</v>
      </c>
      <c r="H13" s="32">
        <v>22.783866696341999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22.783866696341999</v>
      </c>
      <c r="H14" s="32">
        <v>22.783866696341999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104</v>
      </c>
      <c r="D13" s="32">
        <v>0</v>
      </c>
      <c r="E13" s="32">
        <v>0</v>
      </c>
      <c r="F13" s="32">
        <v>0</v>
      </c>
      <c r="G13" s="32">
        <v>33.044876198234</v>
      </c>
      <c r="H13" s="32">
        <v>33.044876198234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33.044876198234</v>
      </c>
      <c r="H14" s="32">
        <v>33.044876198234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5130</v>
      </c>
      <c r="E13" s="32">
        <v>447.84</v>
      </c>
      <c r="F13" s="32">
        <v>0</v>
      </c>
      <c r="G13" s="32">
        <v>0</v>
      </c>
      <c r="H13" s="32">
        <v>5577.84</v>
      </c>
      <c r="J13" s="20"/>
    </row>
    <row r="14" spans="1:14">
      <c r="A14" s="2"/>
      <c r="B14" s="33"/>
      <c r="C14" s="33" t="s">
        <v>99</v>
      </c>
      <c r="D14" s="32">
        <v>5130</v>
      </c>
      <c r="E14" s="32">
        <v>447.84</v>
      </c>
      <c r="F14" s="32">
        <v>0</v>
      </c>
      <c r="G14" s="32">
        <v>0</v>
      </c>
      <c r="H14" s="32">
        <v>5577.84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A7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640.44000000000005</v>
      </c>
      <c r="H13" s="32">
        <v>640.44000000000005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640.44000000000005</v>
      </c>
      <c r="H14" s="32">
        <v>640.44000000000005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28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110</v>
      </c>
      <c r="B1" s="10" t="s">
        <v>111</v>
      </c>
      <c r="C1" s="10" t="s">
        <v>112</v>
      </c>
      <c r="D1" s="10" t="s">
        <v>113</v>
      </c>
      <c r="E1" s="10" t="s">
        <v>114</v>
      </c>
      <c r="F1" s="10" t="s">
        <v>115</v>
      </c>
      <c r="G1" s="10" t="s">
        <v>116</v>
      </c>
      <c r="H1" s="10" t="s">
        <v>117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96</v>
      </c>
      <c r="B3" s="97"/>
      <c r="C3" s="11"/>
      <c r="D3" s="12">
        <v>472.90068246825001</v>
      </c>
      <c r="E3" s="13"/>
      <c r="F3" s="13"/>
      <c r="G3" s="13"/>
      <c r="H3" s="14"/>
    </row>
    <row r="4" spans="1:8">
      <c r="A4" s="94" t="s">
        <v>118</v>
      </c>
      <c r="B4" s="15" t="s">
        <v>119</v>
      </c>
      <c r="C4" s="11"/>
      <c r="D4" s="12">
        <v>423.79702983858999</v>
      </c>
      <c r="E4" s="13"/>
      <c r="F4" s="13"/>
      <c r="G4" s="13"/>
      <c r="H4" s="14"/>
    </row>
    <row r="5" spans="1:8">
      <c r="A5" s="94"/>
      <c r="B5" s="15" t="s">
        <v>120</v>
      </c>
      <c r="C5" s="10"/>
      <c r="D5" s="12">
        <v>26.319785933321</v>
      </c>
      <c r="E5" s="13"/>
      <c r="F5" s="13"/>
      <c r="G5" s="13"/>
      <c r="H5" s="16"/>
    </row>
    <row r="6" spans="1:8">
      <c r="A6" s="92"/>
      <c r="B6" s="15" t="s">
        <v>121</v>
      </c>
      <c r="C6" s="10"/>
      <c r="D6" s="12">
        <v>0</v>
      </c>
      <c r="E6" s="13"/>
      <c r="F6" s="13"/>
      <c r="G6" s="13"/>
      <c r="H6" s="16"/>
    </row>
    <row r="7" spans="1:8">
      <c r="A7" s="92"/>
      <c r="B7" s="15" t="s">
        <v>122</v>
      </c>
      <c r="C7" s="10"/>
      <c r="D7" s="12">
        <v>0</v>
      </c>
      <c r="E7" s="13"/>
      <c r="F7" s="13"/>
      <c r="G7" s="13"/>
      <c r="H7" s="16"/>
    </row>
    <row r="8" spans="1:8">
      <c r="A8" s="98" t="s">
        <v>41</v>
      </c>
      <c r="B8" s="99"/>
      <c r="C8" s="94" t="s">
        <v>41</v>
      </c>
      <c r="D8" s="17">
        <v>450.11681577191001</v>
      </c>
      <c r="E8" s="13">
        <v>1.2</v>
      </c>
      <c r="F8" s="13" t="s">
        <v>123</v>
      </c>
      <c r="G8" s="17">
        <v>375.09734647659002</v>
      </c>
      <c r="H8" s="16"/>
    </row>
    <row r="9" spans="1:8">
      <c r="A9" s="95">
        <v>1</v>
      </c>
      <c r="B9" s="15" t="s">
        <v>119</v>
      </c>
      <c r="C9" s="94"/>
      <c r="D9" s="17">
        <v>423.79702983858999</v>
      </c>
      <c r="E9" s="13"/>
      <c r="F9" s="13"/>
      <c r="G9" s="13"/>
      <c r="H9" s="92" t="s">
        <v>124</v>
      </c>
    </row>
    <row r="10" spans="1:8">
      <c r="A10" s="94"/>
      <c r="B10" s="15" t="s">
        <v>120</v>
      </c>
      <c r="C10" s="94"/>
      <c r="D10" s="17">
        <v>26.319785933321</v>
      </c>
      <c r="E10" s="13"/>
      <c r="F10" s="13"/>
      <c r="G10" s="13"/>
      <c r="H10" s="92"/>
    </row>
    <row r="11" spans="1:8">
      <c r="A11" s="94"/>
      <c r="B11" s="15" t="s">
        <v>121</v>
      </c>
      <c r="C11" s="94"/>
      <c r="D11" s="17">
        <v>0</v>
      </c>
      <c r="E11" s="13"/>
      <c r="F11" s="13"/>
      <c r="G11" s="13"/>
      <c r="H11" s="92"/>
    </row>
    <row r="12" spans="1:8">
      <c r="A12" s="94"/>
      <c r="B12" s="15" t="s">
        <v>122</v>
      </c>
      <c r="C12" s="94"/>
      <c r="D12" s="17">
        <v>0</v>
      </c>
      <c r="E12" s="13"/>
      <c r="F12" s="13"/>
      <c r="G12" s="13"/>
      <c r="H12" s="92"/>
    </row>
    <row r="13" spans="1:8">
      <c r="A13" s="94" t="s">
        <v>125</v>
      </c>
      <c r="B13" s="15" t="s">
        <v>119</v>
      </c>
      <c r="C13" s="10"/>
      <c r="D13" s="12">
        <v>423.79702983858999</v>
      </c>
      <c r="E13" s="13"/>
      <c r="F13" s="13"/>
      <c r="G13" s="13"/>
      <c r="H13" s="16"/>
    </row>
    <row r="14" spans="1:8">
      <c r="A14" s="94"/>
      <c r="B14" s="15" t="s">
        <v>120</v>
      </c>
      <c r="C14" s="10"/>
      <c r="D14" s="12">
        <v>26.319785933321</v>
      </c>
      <c r="E14" s="13"/>
      <c r="F14" s="13"/>
      <c r="G14" s="13"/>
      <c r="H14" s="16"/>
    </row>
    <row r="15" spans="1:8">
      <c r="A15" s="94"/>
      <c r="B15" s="15" t="s">
        <v>121</v>
      </c>
      <c r="C15" s="10"/>
      <c r="D15" s="12">
        <v>0</v>
      </c>
      <c r="E15" s="13"/>
      <c r="F15" s="13"/>
      <c r="G15" s="13"/>
      <c r="H15" s="16"/>
    </row>
    <row r="16" spans="1:8">
      <c r="A16" s="94"/>
      <c r="B16" s="15" t="s">
        <v>122</v>
      </c>
      <c r="C16" s="10"/>
      <c r="D16" s="12">
        <v>22.783866696341999</v>
      </c>
      <c r="E16" s="13"/>
      <c r="F16" s="13"/>
      <c r="G16" s="13"/>
      <c r="H16" s="16"/>
    </row>
    <row r="17" spans="1:8">
      <c r="A17" s="98" t="s">
        <v>102</v>
      </c>
      <c r="B17" s="99"/>
      <c r="C17" s="94" t="s">
        <v>41</v>
      </c>
      <c r="D17" s="17">
        <v>22.783866696341999</v>
      </c>
      <c r="E17" s="13">
        <v>1.2</v>
      </c>
      <c r="F17" s="13" t="s">
        <v>123</v>
      </c>
      <c r="G17" s="17">
        <v>18.986555580285</v>
      </c>
      <c r="H17" s="16"/>
    </row>
    <row r="18" spans="1:8">
      <c r="A18" s="95">
        <v>1</v>
      </c>
      <c r="B18" s="15" t="s">
        <v>119</v>
      </c>
      <c r="C18" s="94"/>
      <c r="D18" s="17">
        <v>0</v>
      </c>
      <c r="E18" s="13"/>
      <c r="F18" s="13"/>
      <c r="G18" s="13"/>
      <c r="H18" s="92" t="s">
        <v>124</v>
      </c>
    </row>
    <row r="19" spans="1:8">
      <c r="A19" s="94"/>
      <c r="B19" s="15" t="s">
        <v>120</v>
      </c>
      <c r="C19" s="94"/>
      <c r="D19" s="17">
        <v>0</v>
      </c>
      <c r="E19" s="13"/>
      <c r="F19" s="13"/>
      <c r="G19" s="13"/>
      <c r="H19" s="92"/>
    </row>
    <row r="20" spans="1:8">
      <c r="A20" s="94"/>
      <c r="B20" s="15" t="s">
        <v>121</v>
      </c>
      <c r="C20" s="94"/>
      <c r="D20" s="17">
        <v>0</v>
      </c>
      <c r="E20" s="13"/>
      <c r="F20" s="13"/>
      <c r="G20" s="13"/>
      <c r="H20" s="92"/>
    </row>
    <row r="21" spans="1:8">
      <c r="A21" s="94"/>
      <c r="B21" s="15" t="s">
        <v>122</v>
      </c>
      <c r="C21" s="94"/>
      <c r="D21" s="17">
        <v>22.783866696341999</v>
      </c>
      <c r="E21" s="13"/>
      <c r="F21" s="13"/>
      <c r="G21" s="13"/>
      <c r="H21" s="92"/>
    </row>
    <row r="22" spans="1:8" ht="24.6">
      <c r="A22" s="96" t="s">
        <v>104</v>
      </c>
      <c r="B22" s="97"/>
      <c r="C22" s="10"/>
      <c r="D22" s="12">
        <v>33.044876198234</v>
      </c>
      <c r="E22" s="13"/>
      <c r="F22" s="13"/>
      <c r="G22" s="13"/>
      <c r="H22" s="16"/>
    </row>
    <row r="23" spans="1:8">
      <c r="A23" s="94" t="s">
        <v>126</v>
      </c>
      <c r="B23" s="15" t="s">
        <v>119</v>
      </c>
      <c r="C23" s="10"/>
      <c r="D23" s="12">
        <v>0</v>
      </c>
      <c r="E23" s="13"/>
      <c r="F23" s="13"/>
      <c r="G23" s="13"/>
      <c r="H23" s="16"/>
    </row>
    <row r="24" spans="1:8">
      <c r="A24" s="94"/>
      <c r="B24" s="15" t="s">
        <v>120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121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122</v>
      </c>
      <c r="C26" s="10"/>
      <c r="D26" s="12">
        <v>33.044876198234</v>
      </c>
      <c r="E26" s="13"/>
      <c r="F26" s="13"/>
      <c r="G26" s="13"/>
      <c r="H26" s="16"/>
    </row>
    <row r="27" spans="1:8">
      <c r="A27" s="98" t="s">
        <v>104</v>
      </c>
      <c r="B27" s="99"/>
      <c r="C27" s="94" t="s">
        <v>41</v>
      </c>
      <c r="D27" s="17">
        <v>33.044876198234</v>
      </c>
      <c r="E27" s="13">
        <v>1.2</v>
      </c>
      <c r="F27" s="13" t="s">
        <v>123</v>
      </c>
      <c r="G27" s="17">
        <v>27.537396831860999</v>
      </c>
      <c r="H27" s="16"/>
    </row>
    <row r="28" spans="1:8">
      <c r="A28" s="95">
        <v>1</v>
      </c>
      <c r="B28" s="15" t="s">
        <v>119</v>
      </c>
      <c r="C28" s="94"/>
      <c r="D28" s="17">
        <v>0</v>
      </c>
      <c r="E28" s="13"/>
      <c r="F28" s="13"/>
      <c r="G28" s="13"/>
      <c r="H28" s="92" t="s">
        <v>124</v>
      </c>
    </row>
    <row r="29" spans="1:8">
      <c r="A29" s="94"/>
      <c r="B29" s="15" t="s">
        <v>120</v>
      </c>
      <c r="C29" s="94"/>
      <c r="D29" s="17">
        <v>0</v>
      </c>
      <c r="E29" s="13"/>
      <c r="F29" s="13"/>
      <c r="G29" s="13"/>
      <c r="H29" s="92"/>
    </row>
    <row r="30" spans="1:8">
      <c r="A30" s="94"/>
      <c r="B30" s="15" t="s">
        <v>121</v>
      </c>
      <c r="C30" s="94"/>
      <c r="D30" s="17">
        <v>0</v>
      </c>
      <c r="E30" s="13"/>
      <c r="F30" s="13"/>
      <c r="G30" s="13"/>
      <c r="H30" s="92"/>
    </row>
    <row r="31" spans="1:8">
      <c r="A31" s="94"/>
      <c r="B31" s="15" t="s">
        <v>122</v>
      </c>
      <c r="C31" s="94"/>
      <c r="D31" s="17">
        <v>33.044876198234</v>
      </c>
      <c r="E31" s="13"/>
      <c r="F31" s="13"/>
      <c r="G31" s="13"/>
      <c r="H31" s="92"/>
    </row>
    <row r="32" spans="1:8" ht="24.6">
      <c r="A32" s="96"/>
      <c r="B32" s="97"/>
      <c r="C32" s="10"/>
      <c r="D32" s="12">
        <v>5577.84</v>
      </c>
      <c r="E32" s="13"/>
      <c r="F32" s="13"/>
      <c r="G32" s="13"/>
      <c r="H32" s="16"/>
    </row>
    <row r="33" spans="1:8">
      <c r="A33" s="94" t="s">
        <v>127</v>
      </c>
      <c r="B33" s="15" t="s">
        <v>119</v>
      </c>
      <c r="C33" s="10"/>
      <c r="D33" s="12">
        <v>5130</v>
      </c>
      <c r="E33" s="13"/>
      <c r="F33" s="13"/>
      <c r="G33" s="13"/>
      <c r="H33" s="16"/>
    </row>
    <row r="34" spans="1:8">
      <c r="A34" s="94"/>
      <c r="B34" s="15" t="s">
        <v>120</v>
      </c>
      <c r="C34" s="10"/>
      <c r="D34" s="12">
        <v>447.84</v>
      </c>
      <c r="E34" s="13"/>
      <c r="F34" s="13"/>
      <c r="G34" s="13"/>
      <c r="H34" s="16"/>
    </row>
    <row r="35" spans="1:8">
      <c r="A35" s="94"/>
      <c r="B35" s="15" t="s">
        <v>121</v>
      </c>
      <c r="C35" s="10"/>
      <c r="D35" s="12">
        <v>0</v>
      </c>
      <c r="E35" s="13"/>
      <c r="F35" s="13"/>
      <c r="G35" s="13"/>
      <c r="H35" s="16"/>
    </row>
    <row r="36" spans="1:8">
      <c r="A36" s="94"/>
      <c r="B36" s="15" t="s">
        <v>122</v>
      </c>
      <c r="C36" s="10"/>
      <c r="D36" s="12">
        <v>0</v>
      </c>
      <c r="E36" s="13"/>
      <c r="F36" s="13"/>
      <c r="G36" s="13"/>
      <c r="H36" s="16"/>
    </row>
    <row r="37" spans="1:8">
      <c r="A37" s="98" t="s">
        <v>108</v>
      </c>
      <c r="B37" s="99"/>
      <c r="C37" s="94" t="s">
        <v>128</v>
      </c>
      <c r="D37" s="17">
        <v>5577.84</v>
      </c>
      <c r="E37" s="13">
        <v>72</v>
      </c>
      <c r="F37" s="13" t="s">
        <v>129</v>
      </c>
      <c r="G37" s="17">
        <v>77.47</v>
      </c>
      <c r="H37" s="16"/>
    </row>
    <row r="38" spans="1:8">
      <c r="A38" s="95">
        <v>1</v>
      </c>
      <c r="B38" s="15" t="s">
        <v>119</v>
      </c>
      <c r="C38" s="94"/>
      <c r="D38" s="17">
        <v>5130</v>
      </c>
      <c r="E38" s="13"/>
      <c r="F38" s="13"/>
      <c r="G38" s="13"/>
      <c r="H38" s="92" t="s">
        <v>43</v>
      </c>
    </row>
    <row r="39" spans="1:8">
      <c r="A39" s="94"/>
      <c r="B39" s="15" t="s">
        <v>120</v>
      </c>
      <c r="C39" s="94"/>
      <c r="D39" s="17">
        <v>447.84</v>
      </c>
      <c r="E39" s="13"/>
      <c r="F39" s="13"/>
      <c r="G39" s="13"/>
      <c r="H39" s="92"/>
    </row>
    <row r="40" spans="1:8">
      <c r="A40" s="94"/>
      <c r="B40" s="15" t="s">
        <v>121</v>
      </c>
      <c r="C40" s="94"/>
      <c r="D40" s="17">
        <v>0</v>
      </c>
      <c r="E40" s="13"/>
      <c r="F40" s="13"/>
      <c r="G40" s="13"/>
      <c r="H40" s="92"/>
    </row>
    <row r="41" spans="1:8">
      <c r="A41" s="94"/>
      <c r="B41" s="15" t="s">
        <v>122</v>
      </c>
      <c r="C41" s="94"/>
      <c r="D41" s="17">
        <v>0</v>
      </c>
      <c r="E41" s="13"/>
      <c r="F41" s="13"/>
      <c r="G41" s="13"/>
      <c r="H41" s="92"/>
    </row>
    <row r="42" spans="1:8" ht="24.6">
      <c r="A42" s="96" t="s">
        <v>79</v>
      </c>
      <c r="B42" s="97"/>
      <c r="C42" s="10"/>
      <c r="D42" s="12">
        <v>640.44000000000005</v>
      </c>
      <c r="E42" s="13"/>
      <c r="F42" s="13"/>
      <c r="G42" s="13"/>
      <c r="H42" s="16"/>
    </row>
    <row r="43" spans="1:8">
      <c r="A43" s="94" t="s">
        <v>130</v>
      </c>
      <c r="B43" s="15" t="s">
        <v>119</v>
      </c>
      <c r="C43" s="10"/>
      <c r="D43" s="12">
        <v>0</v>
      </c>
      <c r="E43" s="13"/>
      <c r="F43" s="13"/>
      <c r="G43" s="13"/>
      <c r="H43" s="16"/>
    </row>
    <row r="44" spans="1:8">
      <c r="A44" s="94"/>
      <c r="B44" s="15" t="s">
        <v>120</v>
      </c>
      <c r="C44" s="10"/>
      <c r="D44" s="12">
        <v>0</v>
      </c>
      <c r="E44" s="13"/>
      <c r="F44" s="13"/>
      <c r="G44" s="13"/>
      <c r="H44" s="16"/>
    </row>
    <row r="45" spans="1:8">
      <c r="A45" s="94"/>
      <c r="B45" s="15" t="s">
        <v>121</v>
      </c>
      <c r="C45" s="10"/>
      <c r="D45" s="12">
        <v>0</v>
      </c>
      <c r="E45" s="13"/>
      <c r="F45" s="13"/>
      <c r="G45" s="13"/>
      <c r="H45" s="16"/>
    </row>
    <row r="46" spans="1:8">
      <c r="A46" s="94"/>
      <c r="B46" s="15" t="s">
        <v>122</v>
      </c>
      <c r="C46" s="10"/>
      <c r="D46" s="12">
        <v>640.44000000000005</v>
      </c>
      <c r="E46" s="13"/>
      <c r="F46" s="13"/>
      <c r="G46" s="13"/>
      <c r="H46" s="16"/>
    </row>
    <row r="47" spans="1:8">
      <c r="A47" s="98" t="s">
        <v>79</v>
      </c>
      <c r="B47" s="99"/>
      <c r="C47" s="94" t="s">
        <v>128</v>
      </c>
      <c r="D47" s="17">
        <v>640.44000000000005</v>
      </c>
      <c r="E47" s="13">
        <v>72</v>
      </c>
      <c r="F47" s="13" t="s">
        <v>129</v>
      </c>
      <c r="G47" s="17">
        <v>8.8949999999999996</v>
      </c>
      <c r="H47" s="16"/>
    </row>
    <row r="48" spans="1:8">
      <c r="A48" s="95">
        <v>1</v>
      </c>
      <c r="B48" s="15" t="s">
        <v>119</v>
      </c>
      <c r="C48" s="94"/>
      <c r="D48" s="17">
        <v>0</v>
      </c>
      <c r="E48" s="13"/>
      <c r="F48" s="13"/>
      <c r="G48" s="13"/>
      <c r="H48" s="92" t="s">
        <v>43</v>
      </c>
    </row>
    <row r="49" spans="1:8">
      <c r="A49" s="94"/>
      <c r="B49" s="15" t="s">
        <v>120</v>
      </c>
      <c r="C49" s="94"/>
      <c r="D49" s="17">
        <v>0</v>
      </c>
      <c r="E49" s="13"/>
      <c r="F49" s="13"/>
      <c r="G49" s="13"/>
      <c r="H49" s="92"/>
    </row>
    <row r="50" spans="1:8">
      <c r="A50" s="94"/>
      <c r="B50" s="15" t="s">
        <v>121</v>
      </c>
      <c r="C50" s="94"/>
      <c r="D50" s="17">
        <v>0</v>
      </c>
      <c r="E50" s="13"/>
      <c r="F50" s="13"/>
      <c r="G50" s="13"/>
      <c r="H50" s="92"/>
    </row>
    <row r="51" spans="1:8">
      <c r="A51" s="94"/>
      <c r="B51" s="15" t="s">
        <v>122</v>
      </c>
      <c r="C51" s="94"/>
      <c r="D51" s="17">
        <v>640.44000000000005</v>
      </c>
      <c r="E51" s="13"/>
      <c r="F51" s="13"/>
      <c r="G51" s="13"/>
      <c r="H51" s="92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3" t="s">
        <v>131</v>
      </c>
      <c r="B54" s="93"/>
      <c r="C54" s="93"/>
      <c r="D54" s="93"/>
      <c r="E54" s="93"/>
      <c r="F54" s="93"/>
      <c r="G54" s="93"/>
      <c r="H54" s="93"/>
    </row>
    <row r="55" spans="1:8">
      <c r="A55" s="93" t="s">
        <v>132</v>
      </c>
      <c r="B55" s="93"/>
      <c r="C55" s="93"/>
      <c r="D55" s="93"/>
      <c r="E55" s="93"/>
      <c r="F55" s="93"/>
      <c r="G55" s="93"/>
      <c r="H55" s="93"/>
    </row>
  </sheetData>
  <mergeCells count="31">
    <mergeCell ref="A3:B3"/>
    <mergeCell ref="A8:B8"/>
    <mergeCell ref="A17:B17"/>
    <mergeCell ref="A22:B22"/>
    <mergeCell ref="A27:B27"/>
    <mergeCell ref="A32:B32"/>
    <mergeCell ref="A37:B37"/>
    <mergeCell ref="A42:B42"/>
    <mergeCell ref="A47:B47"/>
    <mergeCell ref="A54:H54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H9:H12"/>
    <mergeCell ref="H18:H21"/>
    <mergeCell ref="H28:H31"/>
    <mergeCell ref="H38:H41"/>
    <mergeCell ref="H48:H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activeCell="H11" sqref="H1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9.1093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133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customHeight="1">
      <c r="A4" s="3" t="s">
        <v>142</v>
      </c>
      <c r="B4" s="4" t="s">
        <v>123</v>
      </c>
      <c r="C4" s="5">
        <v>1.2</v>
      </c>
      <c r="D4" s="5">
        <v>222.07854046447</v>
      </c>
      <c r="E4" s="4">
        <v>0.4</v>
      </c>
      <c r="F4" s="3" t="s">
        <v>142</v>
      </c>
      <c r="G4" s="5">
        <v>26.649424855736001</v>
      </c>
      <c r="H4" s="6" t="s">
        <v>143</v>
      </c>
    </row>
    <row r="5" spans="1:8" ht="39" hidden="1" customHeight="1">
      <c r="A5" s="3" t="s">
        <v>144</v>
      </c>
      <c r="B5" s="4" t="s">
        <v>129</v>
      </c>
      <c r="C5" s="5">
        <v>2.7272727272727</v>
      </c>
      <c r="D5" s="5">
        <v>50.013676575223002</v>
      </c>
      <c r="E5" s="4">
        <v>6</v>
      </c>
      <c r="F5" s="4"/>
      <c r="G5" s="5">
        <v>136.40093611424001</v>
      </c>
      <c r="H5" s="6"/>
    </row>
    <row r="6" spans="1:8" ht="39" hidden="1" customHeight="1">
      <c r="A6" s="3" t="s">
        <v>145</v>
      </c>
      <c r="B6" s="4" t="s">
        <v>129</v>
      </c>
      <c r="C6" s="5">
        <v>324</v>
      </c>
      <c r="D6" s="5">
        <v>4.8225376529421</v>
      </c>
      <c r="E6" s="4"/>
      <c r="F6" s="4"/>
      <c r="G6" s="5">
        <v>1562.5021995531999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8481F2DBC5B54D519701EF805DAFF582_12</vt:lpwstr>
  </property>
  <property fmtid="{D5CDD505-2E9C-101B-9397-08002B2CF9AE}" pid="3" name="KSOProductBuildVer">
    <vt:lpwstr>1049-12.2.0.20795</vt:lpwstr>
  </property>
</Properties>
</file>